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tif" ContentType="image/t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eme\Desktop\INFORMACION\2020\"/>
    </mc:Choice>
  </mc:AlternateContent>
  <bookViews>
    <workbookView xWindow="0" yWindow="0" windowWidth="28800" windowHeight="13725"/>
  </bookViews>
  <sheets>
    <sheet name="unistmo" sheetId="2" r:id="rId1"/>
  </sheets>
  <definedNames>
    <definedName name="_xlnm.Print_Area" localSheetId="0">unistmo!$A$1:$O$19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9" i="2" l="1"/>
  <c r="N10" i="2"/>
  <c r="N11" i="2"/>
  <c r="N12" i="2"/>
  <c r="N13" i="2"/>
  <c r="N14" i="2"/>
  <c r="N15" i="2"/>
  <c r="N8" i="2"/>
  <c r="F9" i="2"/>
  <c r="J9" i="2" s="1"/>
  <c r="O9" i="2" s="1"/>
  <c r="F10" i="2"/>
  <c r="J10" i="2" s="1"/>
  <c r="F11" i="2"/>
  <c r="J11" i="2" s="1"/>
  <c r="O11" i="2" s="1"/>
  <c r="F12" i="2"/>
  <c r="J12" i="2" s="1"/>
  <c r="F13" i="2"/>
  <c r="J13" i="2" s="1"/>
  <c r="O13" i="2" s="1"/>
  <c r="F14" i="2"/>
  <c r="J14" i="2" s="1"/>
  <c r="F15" i="2"/>
  <c r="J15" i="2" s="1"/>
  <c r="O15" i="2" l="1"/>
  <c r="O14" i="2"/>
  <c r="O12" i="2"/>
  <c r="O10" i="2"/>
  <c r="L16" i="2"/>
  <c r="F8" i="2" l="1"/>
  <c r="J8" i="2" s="1"/>
  <c r="O8" i="2" s="1"/>
  <c r="F16" i="2" l="1"/>
  <c r="O16" i="2" l="1"/>
  <c r="N16" i="2"/>
  <c r="M16" i="2"/>
  <c r="K16" i="2"/>
  <c r="J16" i="2"/>
  <c r="I16" i="2"/>
  <c r="G16" i="2"/>
  <c r="E16" i="2"/>
  <c r="D16" i="2"/>
</calcChain>
</file>

<file path=xl/sharedStrings.xml><?xml version="1.0" encoding="utf-8"?>
<sst xmlns="http://schemas.openxmlformats.org/spreadsheetml/2006/main" count="43" uniqueCount="36">
  <si>
    <t>DATOS DE LA PLAZA</t>
  </si>
  <si>
    <t>PERCEPCIONES</t>
  </si>
  <si>
    <t>TOTAL BRUTO</t>
  </si>
  <si>
    <t>DEDUCCIONES</t>
  </si>
  <si>
    <t>TOTAL DEDUCCIONES</t>
  </si>
  <si>
    <t>TOTAL NETO</t>
  </si>
  <si>
    <t>NIVEL</t>
  </si>
  <si>
    <t>SALARIO DIARIO INTEGRADO (BASE DE COTIZACIÓN IMSS)</t>
  </si>
  <si>
    <t>SALARIO DIARIO NOMINAL</t>
  </si>
  <si>
    <t>SUELDO</t>
  </si>
  <si>
    <t>COMP. FIJA GARANTIZADA GRAVADO</t>
  </si>
  <si>
    <t>QUINQ. GRAVADO</t>
  </si>
  <si>
    <t>ISS</t>
  </si>
  <si>
    <t>IMSS</t>
  </si>
  <si>
    <t>CESANTIA Y VEJEZ</t>
  </si>
  <si>
    <t>SUMA</t>
  </si>
  <si>
    <t>DEPARTAMENTO DE RECURSOS HUMANOS</t>
  </si>
  <si>
    <t>NUM. DE PLAZAS</t>
  </si>
  <si>
    <t>CATEGORIA O PUESTO</t>
  </si>
  <si>
    <r>
      <t xml:space="preserve">PREVISON SOCIAL MMYS </t>
    </r>
    <r>
      <rPr>
        <sz val="11"/>
        <rFont val="Calibri"/>
        <family val="2"/>
      </rPr>
      <t>EXENTO</t>
    </r>
  </si>
  <si>
    <t>UNIVERSIDAD DEL ISTMO</t>
  </si>
  <si>
    <t>TABULADOR DE SUELDOS DE MMSUP</t>
  </si>
  <si>
    <t>NOTA:</t>
  </si>
  <si>
    <t>En la determinación anterior, se considera el sueldo mensual promedio de 30.4 días.</t>
  </si>
  <si>
    <t>N/A</t>
  </si>
  <si>
    <r>
      <t xml:space="preserve">Rector </t>
    </r>
    <r>
      <rPr>
        <vertAlign val="superscript"/>
        <sz val="11"/>
        <rFont val="Calibri"/>
        <family val="2"/>
        <scheme val="minor"/>
      </rPr>
      <t>1</t>
    </r>
  </si>
  <si>
    <t>VICE-RECTORÍA DE ADMINISTRACIÓN</t>
  </si>
  <si>
    <t>Vicerrector</t>
  </si>
  <si>
    <t>Abogado General</t>
  </si>
  <si>
    <t>Auditor Interno</t>
  </si>
  <si>
    <t>Secretario Particular</t>
  </si>
  <si>
    <t>Jefe de departamento "C"</t>
  </si>
  <si>
    <t>Jefe de departamento "B"</t>
  </si>
  <si>
    <t>Jefe de departamento "A"</t>
  </si>
  <si>
    <t>AL CUARTO TRIMESTRE 2019</t>
  </si>
  <si>
    <r>
      <rPr>
        <vertAlign val="superscript"/>
        <sz val="10"/>
        <rFont val="Calibri"/>
        <family val="2"/>
        <scheme val="minor"/>
      </rPr>
      <t>1</t>
    </r>
    <r>
      <rPr>
        <sz val="10"/>
        <rFont val="Calibri"/>
        <family val="2"/>
        <scheme val="minor"/>
      </rPr>
      <t xml:space="preserve"> El Rector solo percibe el sueldo de la UTM, por lo que debe subrayarse que aunque por razones formales, en el tabulador de salarios de cada universidad figura el sueldo del Rector, en nueve de ellas el Rector no cobra el salario.</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</si>
</sst>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0.00"/>
  </numFmts>
  <fonts count="12" x14ac:knownFonts="1">
    <font>
      <sz val="11"/>
      <color theme="1"/>
      <name val="Calibri"/>
      <family val="2"/>
      <scheme val="minor"/>
    </font>
    <font>
      <b/>
      <sz val="11"/>
      <color theme="1"/>
      <name val="Calibri"/>
      <family val="2"/>
      <scheme val="minor"/>
    </font>
    <font>
      <b/>
      <sz val="12"/>
      <color theme="1"/>
      <name val="Calibri"/>
      <family val="2"/>
      <scheme val="minor"/>
    </font>
    <font>
      <b/>
      <sz val="12"/>
      <name val="Calibri"/>
      <family val="2"/>
      <scheme val="minor"/>
    </font>
    <font>
      <b/>
      <sz val="11"/>
      <name val="Calibri"/>
      <family val="2"/>
      <scheme val="minor"/>
    </font>
    <font>
      <sz val="11"/>
      <name val="Calibri"/>
      <family val="2"/>
      <scheme val="minor"/>
    </font>
    <font>
      <sz val="11"/>
      <name val="Calibri"/>
      <family val="2"/>
    </font>
    <font>
      <b/>
      <u/>
      <sz val="11"/>
      <color theme="1"/>
      <name val="Calibri"/>
      <family val="2"/>
      <scheme val="minor"/>
    </font>
    <font>
      <sz val="10"/>
      <name val="Calibri"/>
      <family val="2"/>
      <scheme val="minor"/>
    </font>
    <font>
      <vertAlign val="superscript"/>
      <sz val="10"/>
      <name val="Calibri"/>
      <family val="2"/>
      <scheme val="minor"/>
    </font>
    <font>
      <vertAlign val="superscript"/>
      <sz val="11"/>
      <name val="Calibri"/>
      <family val="2"/>
      <scheme val="minor"/>
    </font>
    <font>
      <sz val="11"/>
      <color indexed="8"/>
      <name val="Calibri"/>
      <family val="2"/>
      <scheme val="minor"/>
    </font>
  </fonts>
  <fills count="3">
    <fill>
      <patternFill patternType="none"/>
    </fill>
    <fill>
      <patternFill patternType="gray125"/>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s>
  <cellStyleXfs count="1">
    <xf numFmtId="0" fontId="0" fillId="0" borderId="0"/>
  </cellStyleXfs>
  <cellXfs count="40">
    <xf numFmtId="0" fontId="0" fillId="0" borderId="0" xfId="0"/>
    <xf numFmtId="4" fontId="5" fillId="2" borderId="11" xfId="0" applyNumberFormat="1" applyFont="1" applyFill="1" applyBorder="1" applyAlignment="1">
      <alignment horizontal="center" vertical="center" wrapText="1"/>
    </xf>
    <xf numFmtId="4" fontId="4" fillId="2" borderId="11" xfId="0" applyNumberFormat="1" applyFont="1" applyFill="1" applyBorder="1" applyAlignment="1">
      <alignment horizontal="center" vertical="center" wrapText="1"/>
    </xf>
    <xf numFmtId="4" fontId="5" fillId="2" borderId="18" xfId="0" applyNumberFormat="1" applyFont="1" applyFill="1" applyBorder="1" applyAlignment="1">
      <alignment horizontal="center" vertical="center" wrapText="1"/>
    </xf>
    <xf numFmtId="4" fontId="5" fillId="2" borderId="19" xfId="0" applyNumberFormat="1" applyFont="1" applyFill="1" applyBorder="1" applyAlignment="1">
      <alignment horizontal="center" vertical="center" wrapText="1"/>
    </xf>
    <xf numFmtId="0" fontId="0" fillId="0" borderId="0" xfId="0" applyAlignment="1">
      <alignment wrapText="1"/>
    </xf>
    <xf numFmtId="0" fontId="7" fillId="0" borderId="0" xfId="0" applyFont="1"/>
    <xf numFmtId="0" fontId="8" fillId="0" borderId="0" xfId="0" applyFont="1" applyFill="1" applyBorder="1"/>
    <xf numFmtId="0" fontId="0" fillId="0" borderId="1" xfId="0" applyFont="1" applyFill="1" applyBorder="1"/>
    <xf numFmtId="4" fontId="0" fillId="0" borderId="0" xfId="0" applyNumberFormat="1" applyFont="1" applyFill="1"/>
    <xf numFmtId="0" fontId="0" fillId="0" borderId="0" xfId="0" applyFont="1" applyFill="1"/>
    <xf numFmtId="0" fontId="5" fillId="0" borderId="1" xfId="0" applyFont="1" applyBorder="1"/>
    <xf numFmtId="0" fontId="0" fillId="0" borderId="16" xfId="0" applyFont="1" applyFill="1" applyBorder="1"/>
    <xf numFmtId="4" fontId="0" fillId="0" borderId="2" xfId="0" applyNumberFormat="1" applyFont="1" applyFill="1" applyBorder="1"/>
    <xf numFmtId="4" fontId="5" fillId="0" borderId="2" xfId="0" applyNumberFormat="1" applyFont="1" applyFill="1" applyBorder="1"/>
    <xf numFmtId="164" fontId="11" fillId="0" borderId="2" xfId="0" applyNumberFormat="1" applyFont="1" applyFill="1" applyBorder="1" applyAlignment="1">
      <alignment horizontal="right" vertical="center"/>
    </xf>
    <xf numFmtId="4" fontId="11" fillId="0" borderId="2" xfId="0" applyNumberFormat="1" applyFont="1" applyFill="1" applyBorder="1"/>
    <xf numFmtId="4" fontId="0" fillId="0" borderId="1" xfId="0" applyNumberFormat="1" applyFont="1" applyFill="1" applyBorder="1"/>
    <xf numFmtId="0" fontId="0" fillId="0" borderId="1" xfId="0" applyFont="1" applyBorder="1"/>
    <xf numFmtId="4" fontId="5" fillId="0" borderId="1" xfId="0" applyNumberFormat="1" applyFont="1" applyFill="1" applyBorder="1" applyAlignment="1">
      <alignment horizontal="right"/>
    </xf>
    <xf numFmtId="164" fontId="11" fillId="0" borderId="1" xfId="0" applyNumberFormat="1" applyFont="1" applyFill="1" applyBorder="1" applyAlignment="1">
      <alignment horizontal="right" vertical="center"/>
    </xf>
    <xf numFmtId="4" fontId="11" fillId="0" borderId="1" xfId="0" applyNumberFormat="1" applyFont="1" applyFill="1" applyBorder="1"/>
    <xf numFmtId="0" fontId="0" fillId="0" borderId="17" xfId="0" applyFont="1" applyFill="1" applyBorder="1"/>
    <xf numFmtId="4" fontId="4" fillId="2" borderId="10" xfId="0" applyNumberFormat="1" applyFont="1" applyFill="1" applyBorder="1" applyAlignment="1">
      <alignment horizontal="center" vertical="center" wrapText="1"/>
    </xf>
    <xf numFmtId="4" fontId="4" fillId="2" borderId="13" xfId="0" applyNumberFormat="1" applyFont="1" applyFill="1" applyBorder="1" applyAlignment="1">
      <alignment horizontal="center" vertical="center" wrapText="1"/>
    </xf>
    <xf numFmtId="4" fontId="3" fillId="2" borderId="14" xfId="0" applyNumberFormat="1" applyFont="1" applyFill="1" applyBorder="1" applyAlignment="1">
      <alignment horizontal="center"/>
    </xf>
    <xf numFmtId="4" fontId="3" fillId="2" borderId="15" xfId="0" applyNumberFormat="1" applyFont="1" applyFill="1" applyBorder="1" applyAlignment="1">
      <alignment horizontal="center"/>
    </xf>
    <xf numFmtId="4" fontId="2" fillId="0" borderId="0" xfId="0" applyNumberFormat="1" applyFont="1" applyBorder="1" applyAlignment="1">
      <alignment horizontal="center"/>
    </xf>
    <xf numFmtId="4" fontId="0" fillId="0" borderId="0" xfId="0" applyNumberFormat="1" applyFont="1" applyFill="1" applyBorder="1" applyAlignment="1">
      <alignment horizontal="center"/>
    </xf>
    <xf numFmtId="4" fontId="0" fillId="0" borderId="0" xfId="0" applyNumberFormat="1" applyFont="1" applyBorder="1" applyAlignment="1">
      <alignment horizontal="center"/>
    </xf>
    <xf numFmtId="0" fontId="1" fillId="0" borderId="0" xfId="0" applyFont="1" applyBorder="1" applyAlignment="1">
      <alignment horizontal="center"/>
    </xf>
    <xf numFmtId="0" fontId="0" fillId="0" borderId="4" xfId="0" applyFont="1" applyBorder="1" applyAlignment="1">
      <alignment horizontal="center"/>
    </xf>
    <xf numFmtId="0" fontId="3" fillId="2" borderId="5" xfId="0" applyFont="1" applyFill="1" applyBorder="1" applyAlignment="1">
      <alignment horizontal="center"/>
    </xf>
    <xf numFmtId="0" fontId="3" fillId="2" borderId="6" xfId="0" applyFont="1" applyFill="1" applyBorder="1" applyAlignment="1">
      <alignment horizontal="center"/>
    </xf>
    <xf numFmtId="0" fontId="3" fillId="2" borderId="7" xfId="0" applyFont="1" applyFill="1" applyBorder="1" applyAlignment="1">
      <alignment horizontal="center"/>
    </xf>
    <xf numFmtId="0" fontId="3" fillId="2" borderId="8" xfId="0" applyFont="1" applyFill="1" applyBorder="1" applyAlignment="1">
      <alignment horizontal="center"/>
    </xf>
    <xf numFmtId="0" fontId="3" fillId="2" borderId="9"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3"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tif"/></Relationships>
</file>

<file path=xl/drawings/drawing1.xml><?xml version="1.0" encoding="utf-8"?>
<xdr:wsDr xmlns:xdr="http://schemas.openxmlformats.org/drawingml/2006/spreadsheetDrawing" xmlns:a="http://schemas.openxmlformats.org/drawingml/2006/main">
  <xdr:twoCellAnchor>
    <xdr:from>
      <xdr:col>13</xdr:col>
      <xdr:colOff>26671</xdr:colOff>
      <xdr:row>0</xdr:row>
      <xdr:rowOff>99060</xdr:rowOff>
    </xdr:from>
    <xdr:to>
      <xdr:col>14</xdr:col>
      <xdr:colOff>666751</xdr:colOff>
      <xdr:row>3</xdr:row>
      <xdr:rowOff>179967</xdr:rowOff>
    </xdr:to>
    <xdr:pic>
      <xdr:nvPicPr>
        <xdr:cNvPr id="2" name="officeArt object"/>
        <xdr:cNvPicPr/>
      </xdr:nvPicPr>
      <xdr:blipFill rotWithShape="1">
        <a:blip xmlns:r="http://schemas.openxmlformats.org/officeDocument/2006/relationships" r:embed="rId1">
          <a:extLst/>
        </a:blip>
        <a:srcRect t="20233" b="22959"/>
        <a:stretch/>
      </xdr:blipFill>
      <xdr:spPr>
        <a:xfrm>
          <a:off x="12047221" y="99060"/>
          <a:ext cx="1525905" cy="661932"/>
        </a:xfrm>
        <a:prstGeom prst="rect">
          <a:avLst/>
        </a:prstGeom>
        <a:ln w="12700" cap="flat">
          <a:noFill/>
          <a:miter lim="400000"/>
        </a:ln>
        <a:effectLst/>
      </xdr:spPr>
    </xdr:pic>
    <xdr:clientData/>
  </xdr:twoCellAnchor>
  <xdr:twoCellAnchor>
    <xdr:from>
      <xdr:col>1</xdr:col>
      <xdr:colOff>266700</xdr:colOff>
      <xdr:row>0</xdr:row>
      <xdr:rowOff>123825</xdr:rowOff>
    </xdr:from>
    <xdr:to>
      <xdr:col>1</xdr:col>
      <xdr:colOff>1038225</xdr:colOff>
      <xdr:row>4</xdr:row>
      <xdr:rowOff>85724</xdr:rowOff>
    </xdr:to>
    <xdr:pic>
      <xdr:nvPicPr>
        <xdr:cNvPr id="5" name="Picture 1" descr="unismo"/>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47725" y="123825"/>
          <a:ext cx="771525" cy="7334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
  <sheetViews>
    <sheetView tabSelected="1" view="pageBreakPreview" zoomScale="70" zoomScaleNormal="70" zoomScaleSheetLayoutView="70" workbookViewId="0">
      <selection activeCell="F12" sqref="F12"/>
    </sheetView>
  </sheetViews>
  <sheetFormatPr baseColWidth="10" defaultRowHeight="15" x14ac:dyDescent="0.25"/>
  <cols>
    <col min="1" max="1" width="10.5703125" customWidth="1"/>
    <col min="2" max="2" width="34.42578125" customWidth="1"/>
    <col min="3" max="3" width="7.7109375" customWidth="1"/>
    <col min="4" max="4" width="19.42578125" customWidth="1"/>
    <col min="5" max="5" width="11.7109375" customWidth="1"/>
    <col min="6" max="7" width="13.140625" customWidth="1"/>
    <col min="8" max="8" width="13.140625" hidden="1" customWidth="1"/>
    <col min="9" max="9" width="11.85546875" hidden="1" customWidth="1"/>
    <col min="10" max="10" width="16" customWidth="1"/>
    <col min="11" max="11" width="15.28515625" customWidth="1"/>
    <col min="12" max="13" width="12.42578125" customWidth="1"/>
    <col min="14" max="14" width="17.5703125" customWidth="1"/>
    <col min="15" max="15" width="17.140625" customWidth="1"/>
  </cols>
  <sheetData>
    <row r="1" spans="1:16" ht="15.75" x14ac:dyDescent="0.25">
      <c r="A1" s="27" t="s">
        <v>20</v>
      </c>
      <c r="B1" s="27"/>
      <c r="C1" s="27"/>
      <c r="D1" s="27"/>
      <c r="E1" s="27"/>
      <c r="F1" s="27"/>
      <c r="G1" s="27"/>
      <c r="H1" s="27"/>
      <c r="I1" s="27"/>
      <c r="J1" s="27"/>
      <c r="K1" s="27"/>
      <c r="L1" s="27"/>
      <c r="M1" s="27"/>
      <c r="N1" s="27"/>
      <c r="O1" s="27"/>
    </row>
    <row r="2" spans="1:16" x14ac:dyDescent="0.25">
      <c r="A2" s="28" t="s">
        <v>26</v>
      </c>
      <c r="B2" s="28"/>
      <c r="C2" s="28"/>
      <c r="D2" s="28"/>
      <c r="E2" s="28"/>
      <c r="F2" s="28"/>
      <c r="G2" s="28"/>
      <c r="H2" s="28"/>
      <c r="I2" s="28"/>
      <c r="J2" s="28"/>
      <c r="K2" s="28"/>
      <c r="L2" s="28"/>
      <c r="M2" s="28"/>
      <c r="N2" s="28"/>
      <c r="O2" s="28"/>
    </row>
    <row r="3" spans="1:16" x14ac:dyDescent="0.25">
      <c r="A3" s="29" t="s">
        <v>16</v>
      </c>
      <c r="B3" s="29"/>
      <c r="C3" s="29"/>
      <c r="D3" s="29"/>
      <c r="E3" s="29"/>
      <c r="F3" s="29"/>
      <c r="G3" s="29"/>
      <c r="H3" s="29"/>
      <c r="I3" s="29"/>
      <c r="J3" s="29"/>
      <c r="K3" s="29"/>
      <c r="L3" s="29"/>
      <c r="M3" s="29"/>
      <c r="N3" s="29"/>
      <c r="O3" s="29"/>
    </row>
    <row r="4" spans="1:16" x14ac:dyDescent="0.25">
      <c r="A4" s="30" t="s">
        <v>21</v>
      </c>
      <c r="B4" s="30"/>
      <c r="C4" s="30"/>
      <c r="D4" s="30"/>
      <c r="E4" s="30"/>
      <c r="F4" s="30"/>
      <c r="G4" s="30"/>
      <c r="H4" s="30"/>
      <c r="I4" s="30"/>
      <c r="J4" s="30"/>
      <c r="K4" s="30"/>
      <c r="L4" s="30"/>
      <c r="M4" s="30"/>
      <c r="N4" s="30"/>
      <c r="O4" s="30"/>
    </row>
    <row r="5" spans="1:16" ht="15.75" thickBot="1" x14ac:dyDescent="0.3">
      <c r="A5" s="31" t="s">
        <v>34</v>
      </c>
      <c r="B5" s="31"/>
      <c r="C5" s="31"/>
      <c r="D5" s="31"/>
      <c r="E5" s="31"/>
      <c r="F5" s="31"/>
      <c r="G5" s="31"/>
      <c r="H5" s="31"/>
      <c r="I5" s="31"/>
      <c r="J5" s="31"/>
      <c r="K5" s="31"/>
      <c r="L5" s="31"/>
      <c r="M5" s="31"/>
      <c r="N5" s="31"/>
      <c r="O5" s="31"/>
    </row>
    <row r="6" spans="1:16" ht="15.75" x14ac:dyDescent="0.25">
      <c r="A6" s="32" t="s">
        <v>0</v>
      </c>
      <c r="B6" s="33"/>
      <c r="C6" s="33"/>
      <c r="D6" s="33"/>
      <c r="E6" s="34"/>
      <c r="F6" s="35" t="s">
        <v>1</v>
      </c>
      <c r="G6" s="33"/>
      <c r="H6" s="33"/>
      <c r="I6" s="34"/>
      <c r="J6" s="36" t="s">
        <v>2</v>
      </c>
      <c r="K6" s="25" t="s">
        <v>3</v>
      </c>
      <c r="L6" s="26"/>
      <c r="M6" s="26"/>
      <c r="N6" s="38" t="s">
        <v>4</v>
      </c>
      <c r="O6" s="23" t="s">
        <v>5</v>
      </c>
    </row>
    <row r="7" spans="1:16" ht="60.75" thickBot="1" x14ac:dyDescent="0.3">
      <c r="A7" s="3" t="s">
        <v>17</v>
      </c>
      <c r="B7" s="4" t="s">
        <v>18</v>
      </c>
      <c r="C7" s="1" t="s">
        <v>6</v>
      </c>
      <c r="D7" s="1" t="s">
        <v>7</v>
      </c>
      <c r="E7" s="1" t="s">
        <v>8</v>
      </c>
      <c r="F7" s="2" t="s">
        <v>9</v>
      </c>
      <c r="G7" s="1" t="s">
        <v>19</v>
      </c>
      <c r="H7" s="1" t="s">
        <v>10</v>
      </c>
      <c r="I7" s="1" t="s">
        <v>11</v>
      </c>
      <c r="J7" s="37"/>
      <c r="K7" s="1" t="s">
        <v>12</v>
      </c>
      <c r="L7" s="1" t="s">
        <v>13</v>
      </c>
      <c r="M7" s="1" t="s">
        <v>14</v>
      </c>
      <c r="N7" s="39"/>
      <c r="O7" s="24"/>
    </row>
    <row r="8" spans="1:16" s="10" customFormat="1" ht="20.100000000000001" customHeight="1" x14ac:dyDescent="0.25">
      <c r="A8" s="8">
        <v>1</v>
      </c>
      <c r="B8" s="11" t="s">
        <v>25</v>
      </c>
      <c r="C8" s="12" t="s">
        <v>24</v>
      </c>
      <c r="D8" s="13">
        <v>2112.25</v>
      </c>
      <c r="E8" s="13">
        <v>2156.973811643365</v>
      </c>
      <c r="F8" s="13">
        <f>+E8*30.4</f>
        <v>65572.003873958296</v>
      </c>
      <c r="G8" s="13">
        <v>336</v>
      </c>
      <c r="H8" s="13"/>
      <c r="I8" s="13"/>
      <c r="J8" s="13">
        <f>+SUM(F8:I8)</f>
        <v>65908.003873958296</v>
      </c>
      <c r="K8" s="14">
        <v>15381.03116218749</v>
      </c>
      <c r="L8" s="15">
        <v>1030.1017200000001</v>
      </c>
      <c r="M8" s="16">
        <v>722.38949999999988</v>
      </c>
      <c r="N8" s="17">
        <f>+SUM(K8:M8)</f>
        <v>17133.52238218749</v>
      </c>
      <c r="O8" s="17">
        <f>+J8-N8</f>
        <v>48774.481491770806</v>
      </c>
      <c r="P8" s="9"/>
    </row>
    <row r="9" spans="1:16" s="10" customFormat="1" ht="20.100000000000001" customHeight="1" x14ac:dyDescent="0.25">
      <c r="A9" s="8">
        <v>2</v>
      </c>
      <c r="B9" s="11" t="s">
        <v>27</v>
      </c>
      <c r="C9" s="12" t="s">
        <v>24</v>
      </c>
      <c r="D9" s="13">
        <v>1542.57833155151</v>
      </c>
      <c r="E9" s="13">
        <v>1403.2176723147693</v>
      </c>
      <c r="F9" s="13">
        <f t="shared" ref="F9:F15" si="0">+E9*30.4</f>
        <v>42657.817238368982</v>
      </c>
      <c r="G9" s="13">
        <v>336</v>
      </c>
      <c r="H9" s="13"/>
      <c r="I9" s="13"/>
      <c r="J9" s="13">
        <f t="shared" ref="J9:J15" si="1">+SUM(F9:I9)</f>
        <v>42993.817238368982</v>
      </c>
      <c r="K9" s="14">
        <v>8506.7751715106951</v>
      </c>
      <c r="L9" s="15">
        <v>744.35441110623731</v>
      </c>
      <c r="M9" s="16">
        <v>527.56178939061635</v>
      </c>
      <c r="N9" s="17">
        <f t="shared" ref="N9:N15" si="2">+SUM(K9:M9)</f>
        <v>9778.6913720075481</v>
      </c>
      <c r="O9" s="17">
        <f t="shared" ref="O9:O15" si="3">+J9-N9</f>
        <v>33215.125866361435</v>
      </c>
    </row>
    <row r="10" spans="1:16" s="10" customFormat="1" ht="20.100000000000001" customHeight="1" x14ac:dyDescent="0.25">
      <c r="A10" s="18">
        <v>1</v>
      </c>
      <c r="B10" s="11" t="s">
        <v>28</v>
      </c>
      <c r="C10" s="12" t="s">
        <v>24</v>
      </c>
      <c r="D10" s="17">
        <v>1009.6581436929362</v>
      </c>
      <c r="E10" s="17">
        <v>918.44292198858989</v>
      </c>
      <c r="F10" s="13">
        <f t="shared" si="0"/>
        <v>27920.664828453133</v>
      </c>
      <c r="G10" s="13">
        <v>336</v>
      </c>
      <c r="H10" s="13"/>
      <c r="I10" s="17"/>
      <c r="J10" s="13">
        <f t="shared" si="1"/>
        <v>28256.664828453133</v>
      </c>
      <c r="K10" s="19">
        <v>4750.2907036521774</v>
      </c>
      <c r="L10" s="20">
        <v>477.04164487637678</v>
      </c>
      <c r="M10" s="21">
        <v>345.30308514298417</v>
      </c>
      <c r="N10" s="17">
        <f t="shared" si="2"/>
        <v>5572.6354336715385</v>
      </c>
      <c r="O10" s="17">
        <f t="shared" si="3"/>
        <v>22684.029394781595</v>
      </c>
    </row>
    <row r="11" spans="1:16" s="10" customFormat="1" ht="20.100000000000001" customHeight="1" x14ac:dyDescent="0.25">
      <c r="A11" s="18">
        <v>1</v>
      </c>
      <c r="B11" s="11" t="s">
        <v>29</v>
      </c>
      <c r="C11" s="12" t="s">
        <v>24</v>
      </c>
      <c r="D11" s="17">
        <v>776.53287870801444</v>
      </c>
      <c r="E11" s="17">
        <v>706.37881801476703</v>
      </c>
      <c r="F11" s="13">
        <f t="shared" si="0"/>
        <v>21473.916067648915</v>
      </c>
      <c r="G11" s="13">
        <v>336</v>
      </c>
      <c r="H11" s="13"/>
      <c r="I11" s="17"/>
      <c r="J11" s="13">
        <f t="shared" si="1"/>
        <v>21809.916067648915</v>
      </c>
      <c r="K11" s="19">
        <v>3293.3731520498081</v>
      </c>
      <c r="L11" s="20">
        <v>360.10601195994002</v>
      </c>
      <c r="M11" s="21">
        <v>265.57424451814092</v>
      </c>
      <c r="N11" s="17">
        <f t="shared" si="2"/>
        <v>3919.0534085278891</v>
      </c>
      <c r="O11" s="17">
        <f t="shared" si="3"/>
        <v>17890.862659121027</v>
      </c>
    </row>
    <row r="12" spans="1:16" s="10" customFormat="1" ht="20.100000000000001" customHeight="1" x14ac:dyDescent="0.25">
      <c r="A12" s="18">
        <v>1</v>
      </c>
      <c r="B12" s="11" t="s">
        <v>30</v>
      </c>
      <c r="C12" s="12" t="s">
        <v>24</v>
      </c>
      <c r="D12" s="17">
        <v>776.53287870801444</v>
      </c>
      <c r="E12" s="17">
        <v>706.37881801476703</v>
      </c>
      <c r="F12" s="13">
        <f t="shared" si="0"/>
        <v>21473.916067648915</v>
      </c>
      <c r="G12" s="13">
        <v>336</v>
      </c>
      <c r="H12" s="13"/>
      <c r="I12" s="17"/>
      <c r="J12" s="13">
        <f t="shared" si="1"/>
        <v>21809.916067648915</v>
      </c>
      <c r="K12" s="19">
        <v>3293.3731520498081</v>
      </c>
      <c r="L12" s="20">
        <v>360.10601195994002</v>
      </c>
      <c r="M12" s="21">
        <v>265.57424451814092</v>
      </c>
      <c r="N12" s="17">
        <f t="shared" si="2"/>
        <v>3919.0534085278891</v>
      </c>
      <c r="O12" s="17">
        <f t="shared" si="3"/>
        <v>17890.862659121027</v>
      </c>
    </row>
    <row r="13" spans="1:16" s="10" customFormat="1" ht="20.100000000000001" customHeight="1" x14ac:dyDescent="0.25">
      <c r="A13" s="18">
        <v>0</v>
      </c>
      <c r="B13" s="11" t="s">
        <v>31</v>
      </c>
      <c r="C13" s="12" t="s">
        <v>24</v>
      </c>
      <c r="D13" s="17">
        <v>926.20390514813482</v>
      </c>
      <c r="E13" s="17">
        <v>842.52816293849025</v>
      </c>
      <c r="F13" s="13">
        <f t="shared" si="0"/>
        <v>25612.856153330104</v>
      </c>
      <c r="G13" s="13">
        <v>336</v>
      </c>
      <c r="H13" s="13"/>
      <c r="I13" s="17"/>
      <c r="J13" s="13">
        <f t="shared" si="1"/>
        <v>25948.856153330104</v>
      </c>
      <c r="K13" s="19">
        <v>4207.4941032632405</v>
      </c>
      <c r="L13" s="20">
        <v>435.18099882230445</v>
      </c>
      <c r="M13" s="21">
        <v>316.76173556066209</v>
      </c>
      <c r="N13" s="17">
        <f t="shared" si="2"/>
        <v>4959.4368376462062</v>
      </c>
      <c r="O13" s="17">
        <f t="shared" si="3"/>
        <v>20989.419315683896</v>
      </c>
    </row>
    <row r="14" spans="1:16" s="10" customFormat="1" ht="20.100000000000001" customHeight="1" x14ac:dyDescent="0.25">
      <c r="A14" s="18">
        <v>12</v>
      </c>
      <c r="B14" s="11" t="s">
        <v>32</v>
      </c>
      <c r="C14" s="12" t="s">
        <v>24</v>
      </c>
      <c r="D14" s="17">
        <v>776.53287870801444</v>
      </c>
      <c r="E14" s="17">
        <v>706.37881801476703</v>
      </c>
      <c r="F14" s="13">
        <f t="shared" si="0"/>
        <v>21473.916067648915</v>
      </c>
      <c r="G14" s="13">
        <v>336</v>
      </c>
      <c r="H14" s="13"/>
      <c r="I14" s="17"/>
      <c r="J14" s="13">
        <f t="shared" si="1"/>
        <v>21809.916067648915</v>
      </c>
      <c r="K14" s="19">
        <v>3293.3731520498081</v>
      </c>
      <c r="L14" s="20">
        <v>360.10601195994002</v>
      </c>
      <c r="M14" s="21">
        <v>265.57424451814092</v>
      </c>
      <c r="N14" s="17">
        <f t="shared" si="2"/>
        <v>3919.0534085278891</v>
      </c>
      <c r="O14" s="17">
        <f t="shared" si="3"/>
        <v>17890.862659121027</v>
      </c>
    </row>
    <row r="15" spans="1:16" s="10" customFormat="1" ht="20.100000000000001" customHeight="1" x14ac:dyDescent="0.25">
      <c r="A15" s="18">
        <v>0</v>
      </c>
      <c r="B15" s="11" t="s">
        <v>33</v>
      </c>
      <c r="C15" s="12" t="s">
        <v>24</v>
      </c>
      <c r="D15" s="17">
        <v>700.80719200447402</v>
      </c>
      <c r="E15" s="17">
        <v>637.49439272681127</v>
      </c>
      <c r="F15" s="13">
        <f t="shared" si="0"/>
        <v>19379.829538895061</v>
      </c>
      <c r="G15" s="13">
        <v>336</v>
      </c>
      <c r="H15" s="13"/>
      <c r="I15" s="17"/>
      <c r="J15" s="13">
        <f t="shared" si="1"/>
        <v>19715.829538895061</v>
      </c>
      <c r="K15" s="19">
        <v>2846.0762695079848</v>
      </c>
      <c r="L15" s="20">
        <v>322.12200750944419</v>
      </c>
      <c r="M15" s="21">
        <v>239.67605966553009</v>
      </c>
      <c r="N15" s="17">
        <f t="shared" si="2"/>
        <v>3407.874336682959</v>
      </c>
      <c r="O15" s="17">
        <f t="shared" si="3"/>
        <v>16307.955202212102</v>
      </c>
    </row>
    <row r="16" spans="1:16" s="10" customFormat="1" ht="20.100000000000001" customHeight="1" x14ac:dyDescent="0.25">
      <c r="A16" s="8"/>
      <c r="B16" s="17" t="s">
        <v>15</v>
      </c>
      <c r="C16" s="22"/>
      <c r="D16" s="17">
        <f>SUM(D8:D15)</f>
        <v>8621.0962085210995</v>
      </c>
      <c r="E16" s="17">
        <f>SUM(E8:E15)</f>
        <v>8077.7934156563251</v>
      </c>
      <c r="F16" s="17">
        <f>SUM(F8:F15)</f>
        <v>245564.91983595229</v>
      </c>
      <c r="G16" s="17">
        <f>SUM(G8:G15)</f>
        <v>2688</v>
      </c>
      <c r="H16" s="17"/>
      <c r="I16" s="17">
        <f t="shared" ref="I16:O16" si="4">SUM(I8:I15)</f>
        <v>0</v>
      </c>
      <c r="J16" s="17">
        <f t="shared" si="4"/>
        <v>248252.91983595229</v>
      </c>
      <c r="K16" s="17">
        <f t="shared" si="4"/>
        <v>45571.786866271017</v>
      </c>
      <c r="L16" s="17">
        <f t="shared" si="4"/>
        <v>4089.1188181941834</v>
      </c>
      <c r="M16" s="17">
        <f t="shared" si="4"/>
        <v>2948.4149033142153</v>
      </c>
      <c r="N16" s="17">
        <f t="shared" si="4"/>
        <v>52609.320587779417</v>
      </c>
      <c r="O16" s="17">
        <f t="shared" si="4"/>
        <v>195643.59924817289</v>
      </c>
    </row>
    <row r="18" spans="1:6" ht="18" customHeight="1" x14ac:dyDescent="0.25">
      <c r="A18" s="6" t="s">
        <v>22</v>
      </c>
      <c r="B18" s="7" t="s">
        <v>35</v>
      </c>
      <c r="C18" s="5"/>
      <c r="D18" s="5"/>
      <c r="E18" s="5"/>
      <c r="F18" s="5"/>
    </row>
    <row r="19" spans="1:6" x14ac:dyDescent="0.25">
      <c r="B19" s="7" t="s">
        <v>23</v>
      </c>
    </row>
  </sheetData>
  <mergeCells count="11">
    <mergeCell ref="O6:O7"/>
    <mergeCell ref="K6:M6"/>
    <mergeCell ref="A1:O1"/>
    <mergeCell ref="A2:O2"/>
    <mergeCell ref="A3:O3"/>
    <mergeCell ref="A4:O4"/>
    <mergeCell ref="A5:O5"/>
    <mergeCell ref="A6:E6"/>
    <mergeCell ref="F6:I6"/>
    <mergeCell ref="J6:J7"/>
    <mergeCell ref="N6:N7"/>
  </mergeCells>
  <pageMargins left="0.7" right="0.7" top="0.75" bottom="0.75" header="0.3" footer="0.3"/>
  <pageSetup scale="43"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unistmo</vt:lpstr>
      <vt:lpstr>unistmo!Área_de_impresión</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Hewlett-Packard Company</dc:creator>
  <cp:lastModifiedBy>Neme</cp:lastModifiedBy>
  <cp:lastPrinted>2019-05-15T00:30:58Z</cp:lastPrinted>
  <dcterms:created xsi:type="dcterms:W3CDTF">2019-04-15T21:14:22Z</dcterms:created>
  <dcterms:modified xsi:type="dcterms:W3CDTF">2020-01-15T00:05:18Z</dcterms:modified>
</cp:coreProperties>
</file>